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متابعة" sheetId="1" state="visible" r:id="rId3"/>
    <sheet name="الملخص" sheetId="2" state="visible" r:id="rId4"/>
  </sheets>
  <definedNames>
    <definedName function="false" hidden="true" localSheetId="0" name="_xlnm._FilterDatabase" vbProcedure="false">المتابعة!$A$1:$N$19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<sst xmlns="http://schemas.openxmlformats.org/spreadsheetml/2006/main" count="118" uniqueCount="75">
  <si>
    <t xml:space="preserve">م</t>
  </si>
  <si>
    <t xml:space="preserve">الجهة</t>
  </si>
  <si>
    <t xml:space="preserve">الفئة</t>
  </si>
  <si>
    <t xml:space="preserve">الإدارة المخاطَبة</t>
  </si>
  <si>
    <t xml:space="preserve">قناة التواصل</t>
  </si>
  <si>
    <t xml:space="preserve">تاريخ الإرسال</t>
  </si>
  <si>
    <t xml:space="preserve">الحالة</t>
  </si>
  <si>
    <r>
      <rPr>
        <b val="true"/>
        <sz val="11"/>
        <color rgb="FFFFFFFF"/>
        <rFont val="FreeSans"/>
        <family val="2"/>
      </rPr>
      <t xml:space="preserve">المبلغ المطلوب </t>
    </r>
    <r>
      <rPr>
        <b val="true"/>
        <sz val="11"/>
        <color rgb="FFFFFFFF"/>
        <rFont val="Tajawal"/>
        <family val="0"/>
        <charset val="1"/>
      </rPr>
      <t xml:space="preserve">(</t>
    </r>
    <r>
      <rPr>
        <b val="true"/>
        <sz val="11"/>
        <color rgb="FFFFFFFF"/>
        <rFont val="FreeSans"/>
        <family val="2"/>
      </rPr>
      <t xml:space="preserve">ريال</t>
    </r>
    <r>
      <rPr>
        <b val="true"/>
        <sz val="11"/>
        <color rgb="FFFFFFFF"/>
        <rFont val="Tajawal"/>
        <family val="0"/>
        <charset val="1"/>
      </rPr>
      <t xml:space="preserve">)</t>
    </r>
  </si>
  <si>
    <r>
      <rPr>
        <b val="true"/>
        <sz val="11"/>
        <color rgb="FFFFFFFF"/>
        <rFont val="FreeSans"/>
        <family val="2"/>
      </rPr>
      <t xml:space="preserve">المبلغ المتوقع </t>
    </r>
    <r>
      <rPr>
        <b val="true"/>
        <sz val="11"/>
        <color rgb="FFFFFFFF"/>
        <rFont val="Tajawal"/>
        <family val="0"/>
        <charset val="1"/>
      </rPr>
      <t xml:space="preserve">(</t>
    </r>
    <r>
      <rPr>
        <b val="true"/>
        <sz val="11"/>
        <color rgb="FFFFFFFF"/>
        <rFont val="FreeSans"/>
        <family val="2"/>
      </rPr>
      <t xml:space="preserve">ريال</t>
    </r>
    <r>
      <rPr>
        <b val="true"/>
        <sz val="11"/>
        <color rgb="FFFFFFFF"/>
        <rFont val="Tajawal"/>
        <family val="0"/>
        <charset val="1"/>
      </rPr>
      <t xml:space="preserve">)</t>
    </r>
  </si>
  <si>
    <r>
      <rPr>
        <b val="true"/>
        <sz val="11"/>
        <color rgb="FFFFFFFF"/>
        <rFont val="FreeSans"/>
        <family val="2"/>
      </rPr>
      <t xml:space="preserve">المبلغ المؤكد </t>
    </r>
    <r>
      <rPr>
        <b val="true"/>
        <sz val="11"/>
        <color rgb="FFFFFFFF"/>
        <rFont val="Tajawal"/>
        <family val="0"/>
        <charset val="1"/>
      </rPr>
      <t xml:space="preserve">(</t>
    </r>
    <r>
      <rPr>
        <b val="true"/>
        <sz val="11"/>
        <color rgb="FFFFFFFF"/>
        <rFont val="FreeSans"/>
        <family val="2"/>
      </rPr>
      <t xml:space="preserve">ريال</t>
    </r>
    <r>
      <rPr>
        <b val="true"/>
        <sz val="11"/>
        <color rgb="FFFFFFFF"/>
        <rFont val="Tajawal"/>
        <family val="0"/>
        <charset val="1"/>
      </rPr>
      <t xml:space="preserve">)</t>
    </r>
  </si>
  <si>
    <t xml:space="preserve">تاريخ آخر تواصل</t>
  </si>
  <si>
    <t xml:space="preserve">الموعد التالي</t>
  </si>
  <si>
    <t xml:space="preserve">المسؤول عن المتابعة</t>
  </si>
  <si>
    <t xml:space="preserve">ملاحظات</t>
  </si>
  <si>
    <r>
      <rPr>
        <sz val="10"/>
        <rFont val="FreeSans"/>
        <family val="2"/>
      </rPr>
      <t xml:space="preserve">أرامكو السعودية — مصفاة ينبع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سامرف</t>
    </r>
    <r>
      <rPr>
        <sz val="10"/>
        <rFont val="Tajawal"/>
        <family val="0"/>
        <charset val="1"/>
      </rPr>
      <t xml:space="preserve">)</t>
    </r>
  </si>
  <si>
    <t xml:space="preserve">شركة كبرى</t>
  </si>
  <si>
    <t xml:space="preserve">إدارة الشؤون العامة والمسؤولية الاجتماعية</t>
  </si>
  <si>
    <t xml:space="preserve">media.inquiries@aramco.com</t>
  </si>
  <si>
    <t xml:space="preserve">لم يُرسل</t>
  </si>
  <si>
    <r>
      <rPr>
        <sz val="10"/>
        <rFont val="FreeSans"/>
        <family val="2"/>
      </rPr>
      <t xml:space="preserve">ينساب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شركة ينبع الوطنية للبتروكيماويات</t>
    </r>
    <r>
      <rPr>
        <sz val="10"/>
        <rFont val="Tajawal"/>
        <family val="0"/>
        <charset val="1"/>
      </rPr>
      <t xml:space="preserve">) — </t>
    </r>
    <r>
      <rPr>
        <sz val="10"/>
        <rFont val="FreeSans"/>
        <family val="2"/>
      </rPr>
      <t xml:space="preserve">تابعة لسابك</t>
    </r>
  </si>
  <si>
    <t xml:space="preserve">إدارة المسؤولية الاجتماعية</t>
  </si>
  <si>
    <t xml:space="preserve">IR@SABIC.COM</t>
  </si>
  <si>
    <r>
      <rPr>
        <sz val="10"/>
        <rFont val="FreeSans"/>
        <family val="2"/>
      </rPr>
      <t xml:space="preserve">ينبت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الشركة السعودية للبتروكيماويات</t>
    </r>
    <r>
      <rPr>
        <sz val="10"/>
        <rFont val="Tajawal"/>
        <family val="0"/>
        <charset val="1"/>
      </rPr>
      <t xml:space="preserve">) — </t>
    </r>
    <r>
      <rPr>
        <sz val="10"/>
        <rFont val="FreeSans"/>
        <family val="2"/>
      </rPr>
      <t xml:space="preserve">سابك وإكسون موبيل</t>
    </r>
  </si>
  <si>
    <t xml:space="preserve">https://www.sabic.com/ar/contact</t>
  </si>
  <si>
    <r>
      <rPr>
        <sz val="10"/>
        <rFont val="FreeSans"/>
        <family val="2"/>
      </rPr>
      <t xml:space="preserve">لوبريف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شركة أرامكو السعودية لزيوت الأساس</t>
    </r>
    <r>
      <rPr>
        <sz val="10"/>
        <rFont val="Tajawal"/>
        <family val="0"/>
        <charset val="1"/>
      </rPr>
      <t xml:space="preserve">)</t>
    </r>
  </si>
  <si>
    <t xml:space="preserve">https://www.luberef.com/corporate-social-responsibility</t>
  </si>
  <si>
    <r>
      <rPr>
        <sz val="10"/>
        <rFont val="FreeSans"/>
        <family val="2"/>
      </rPr>
      <t xml:space="preserve">ترونوكس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كريستال سابقاً</t>
    </r>
    <r>
      <rPr>
        <sz val="10"/>
        <rFont val="Tajawal"/>
        <family val="0"/>
        <charset val="1"/>
      </rPr>
      <t xml:space="preserve">) — </t>
    </r>
    <r>
      <rPr>
        <sz val="10"/>
        <rFont val="FreeSans"/>
        <family val="2"/>
      </rPr>
      <t xml:space="preserve">مجمع إنتاج ثاني أكسيد التيتانيوم</t>
    </r>
  </si>
  <si>
    <t xml:space="preserve">https://www.tronox.com/contact-us/</t>
  </si>
  <si>
    <r>
      <rPr>
        <sz val="10"/>
        <rFont val="FreeSans"/>
        <family val="2"/>
      </rPr>
      <t xml:space="preserve">شركة أسمنت ينبع </t>
    </r>
    <r>
      <rPr>
        <sz val="10"/>
        <rFont val="Tajawal"/>
        <family val="0"/>
        <charset val="1"/>
      </rPr>
      <t xml:space="preserve">(YCC) — </t>
    </r>
    <r>
      <rPr>
        <sz val="10"/>
        <rFont val="FreeSans"/>
        <family val="2"/>
      </rPr>
      <t xml:space="preserve">المقر الرئيسي</t>
    </r>
    <r>
      <rPr>
        <sz val="10"/>
        <rFont val="Tajawal"/>
        <family val="0"/>
        <charset val="1"/>
      </rPr>
      <t xml:space="preserve">: </t>
    </r>
    <r>
      <rPr>
        <sz val="10"/>
        <rFont val="FreeSans"/>
        <family val="2"/>
      </rPr>
      <t xml:space="preserve">جدة</t>
    </r>
  </si>
  <si>
    <r>
      <rPr>
        <sz val="10"/>
        <rFont val="FreeSans"/>
        <family val="2"/>
      </rPr>
      <t xml:space="preserve">الإدارة العامة </t>
    </r>
    <r>
      <rPr>
        <sz val="10"/>
        <rFont val="Tajawal"/>
        <family val="0"/>
        <charset val="1"/>
      </rPr>
      <t xml:space="preserve">/ </t>
    </r>
    <r>
      <rPr>
        <sz val="10"/>
        <rFont val="FreeSans"/>
        <family val="2"/>
      </rPr>
      <t xml:space="preserve">إدارة المسؤولية الاجتماعية</t>
    </r>
  </si>
  <si>
    <t xml:space="preserve">irs@ycc.sa</t>
  </si>
  <si>
    <r>
      <rPr>
        <sz val="10"/>
        <rFont val="FreeSans"/>
        <family val="2"/>
      </rPr>
      <t xml:space="preserve">معادن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شركة التعدين العربية السعودية</t>
    </r>
    <r>
      <rPr>
        <sz val="10"/>
        <rFont val="Tajawal"/>
        <family val="0"/>
        <charset val="1"/>
      </rPr>
      <t xml:space="preserve">) — </t>
    </r>
    <r>
      <rPr>
        <sz val="10"/>
        <rFont val="FreeSans"/>
        <family val="2"/>
      </rPr>
      <t xml:space="preserve">منجم مهد الذهب</t>
    </r>
  </si>
  <si>
    <t xml:space="preserve">إدارة المسؤولية الاجتماعية والاستدامة</t>
  </si>
  <si>
    <t xml:space="preserve">https://www.maaden.com.sa/ar/contactus</t>
  </si>
  <si>
    <r>
      <rPr>
        <sz val="10"/>
        <rFont val="FreeSans"/>
        <family val="2"/>
      </rPr>
      <t xml:space="preserve">مدينة المعرفة الاقتصادية </t>
    </r>
    <r>
      <rPr>
        <sz val="10"/>
        <rFont val="Tajawal"/>
        <family val="0"/>
        <charset val="1"/>
      </rPr>
      <t xml:space="preserve">(KEC)</t>
    </r>
  </si>
  <si>
    <r>
      <rPr>
        <sz val="10"/>
        <rFont val="FreeSans"/>
        <family val="2"/>
      </rPr>
      <t xml:space="preserve">الإدارة العامة </t>
    </r>
    <r>
      <rPr>
        <sz val="10"/>
        <rFont val="Tajawal"/>
        <family val="0"/>
        <charset val="1"/>
      </rPr>
      <t xml:space="preserve">/ </t>
    </r>
    <r>
      <rPr>
        <sz val="10"/>
        <rFont val="FreeSans"/>
        <family val="2"/>
      </rPr>
      <t xml:space="preserve">العلاقات العامة</t>
    </r>
  </si>
  <si>
    <t xml:space="preserve">https://www.madinahkec.com/en/</t>
  </si>
  <si>
    <t xml:space="preserve">شركة الفارابي للبتروكيماويات</t>
  </si>
  <si>
    <t xml:space="preserve">شركة متوسطة</t>
  </si>
  <si>
    <t xml:space="preserve">لم يتوفر موقع إلكتروني أو بريد عام موثّق — يُنصح بالتواصل الهاتفي أو عبر مكتب الشركة بموقع المصنع مباشرة</t>
  </si>
  <si>
    <r>
      <rPr>
        <sz val="10"/>
        <rFont val="FreeSans"/>
        <family val="2"/>
      </rPr>
      <t xml:space="preserve">مرافق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الشركة السعودية لخدمات الكهرباء والمياه بينبع الصناعية</t>
    </r>
    <r>
      <rPr>
        <sz val="10"/>
        <rFont val="Tajawal"/>
        <family val="0"/>
        <charset val="1"/>
      </rPr>
      <t xml:space="preserve">)</t>
    </r>
  </si>
  <si>
    <t xml:space="preserve">https://css.marafiq.com.sa/portal/contact-us-connect-me_template.aspx</t>
  </si>
  <si>
    <t xml:space="preserve">نسما القابضة</t>
  </si>
  <si>
    <t xml:space="preserve">https://www.nesma.com/ar/contact-us</t>
  </si>
  <si>
    <t xml:space="preserve">شركة غاز سابك – فرع ينبع</t>
  </si>
  <si>
    <t xml:space="preserve">ساب تانك – فرع ينبع</t>
  </si>
  <si>
    <t xml:space="preserve">مصنع طيبة للتمور</t>
  </si>
  <si>
    <t xml:space="preserve">الإدارة العامة</t>
  </si>
  <si>
    <t xml:space="preserve">https://taibadate.com/</t>
  </si>
  <si>
    <t xml:space="preserve">الهيئة الملكية بالجبيل وينبع — فرع ينبع</t>
  </si>
  <si>
    <t xml:space="preserve">جهة تنسيق</t>
  </si>
  <si>
    <r>
      <rPr>
        <sz val="10"/>
        <rFont val="FreeSans"/>
        <family val="2"/>
      </rPr>
      <t xml:space="preserve">إدارة الشؤون المجتمعية </t>
    </r>
    <r>
      <rPr>
        <sz val="10"/>
        <rFont val="Tajawal"/>
        <family val="0"/>
        <charset val="1"/>
      </rPr>
      <t xml:space="preserve">/ </t>
    </r>
    <r>
      <rPr>
        <sz val="10"/>
        <rFont val="FreeSans"/>
        <family val="2"/>
      </rPr>
      <t xml:space="preserve">مجلس المسؤولية الاجتماعية</t>
    </r>
  </si>
  <si>
    <t xml:space="preserve">https://www.rcjy.gov.sa/en/contact-us</t>
  </si>
  <si>
    <r>
      <rPr>
        <sz val="10"/>
        <rFont val="FreeSans"/>
        <family val="2"/>
      </rPr>
      <t xml:space="preserve">واحة مدن بينبع — تابعة للهيئة السعودية للمدن الصناعية ومناطق التقنية </t>
    </r>
    <r>
      <rPr>
        <sz val="10"/>
        <rFont val="Tajawal"/>
        <family val="0"/>
        <charset val="1"/>
      </rPr>
      <t xml:space="preserve">(</t>
    </r>
    <r>
      <rPr>
        <sz val="10"/>
        <rFont val="FreeSans"/>
        <family val="2"/>
      </rPr>
      <t xml:space="preserve">مدن</t>
    </r>
    <r>
      <rPr>
        <sz val="10"/>
        <rFont val="Tajawal"/>
        <family val="0"/>
        <charset val="1"/>
      </rPr>
      <t xml:space="preserve">)</t>
    </r>
  </si>
  <si>
    <t xml:space="preserve">إدارة الشؤون المجتمعية</t>
  </si>
  <si>
    <t xml:space="preserve">https://modon.gov.sa/ar/Pages/LettersAndCorrespondence.aspx</t>
  </si>
  <si>
    <r>
      <rPr>
        <sz val="10"/>
        <rFont val="FreeSans"/>
        <family val="2"/>
      </rPr>
      <t xml:space="preserve">هيئة تطوير منطقة المدينة المنورة </t>
    </r>
    <r>
      <rPr>
        <sz val="10"/>
        <rFont val="Tajawal"/>
        <family val="0"/>
        <charset val="1"/>
      </rPr>
      <t xml:space="preserve">(MDA)</t>
    </r>
  </si>
  <si>
    <r>
      <rPr>
        <sz val="10"/>
        <rFont val="FreeSans"/>
        <family val="2"/>
      </rPr>
      <t xml:space="preserve">إدارة الشراكات </t>
    </r>
    <r>
      <rPr>
        <sz val="10"/>
        <rFont val="Tajawal"/>
        <family val="0"/>
        <charset val="1"/>
      </rPr>
      <t xml:space="preserve">/ </t>
    </r>
    <r>
      <rPr>
        <sz val="10"/>
        <rFont val="FreeSans"/>
        <family val="2"/>
      </rPr>
      <t xml:space="preserve">الاستثمار ذو الأثر الاجتماعي</t>
    </r>
  </si>
  <si>
    <t xml:space="preserve">https://www.mda.gov.sa/home/contactus</t>
  </si>
  <si>
    <t xml:space="preserve">الغرفة التجارية الصناعية بالمدينة المنورة</t>
  </si>
  <si>
    <t xml:space="preserve">لجنة المسؤولية الاجتماعية</t>
  </si>
  <si>
    <t xml:space="preserve">https://www.mcci.org.sa/ar/contact</t>
  </si>
  <si>
    <r>
      <rPr>
        <b val="true"/>
        <sz val="11"/>
        <rFont val="FreeSans"/>
        <family val="2"/>
      </rPr>
      <t xml:space="preserve">المستهدف الكلي </t>
    </r>
    <r>
      <rPr>
        <b val="true"/>
        <sz val="11"/>
        <rFont val="Tajawal"/>
        <family val="0"/>
        <charset val="1"/>
      </rPr>
      <t xml:space="preserve">(</t>
    </r>
    <r>
      <rPr>
        <b val="true"/>
        <sz val="11"/>
        <rFont val="FreeSans"/>
        <family val="2"/>
      </rPr>
      <t xml:space="preserve">ريال</t>
    </r>
    <r>
      <rPr>
        <b val="true"/>
        <sz val="11"/>
        <rFont val="Tajawal"/>
        <family val="0"/>
        <charset val="1"/>
      </rPr>
      <t xml:space="preserve">)</t>
    </r>
  </si>
  <si>
    <r>
      <rPr>
        <b val="true"/>
        <sz val="11"/>
        <rFont val="FreeSans"/>
        <family val="2"/>
      </rPr>
      <t xml:space="preserve">المتحقق </t>
    </r>
    <r>
      <rPr>
        <b val="true"/>
        <sz val="11"/>
        <rFont val="Tajawal"/>
        <family val="0"/>
        <charset val="1"/>
      </rPr>
      <t xml:space="preserve">(</t>
    </r>
    <r>
      <rPr>
        <b val="true"/>
        <sz val="11"/>
        <rFont val="FreeSans"/>
        <family val="2"/>
      </rPr>
      <t xml:space="preserve">ريال</t>
    </r>
    <r>
      <rPr>
        <b val="true"/>
        <sz val="11"/>
        <rFont val="Tajawal"/>
        <family val="0"/>
        <charset val="1"/>
      </rPr>
      <t xml:space="preserve">)</t>
    </r>
  </si>
  <si>
    <r>
      <rPr>
        <b val="true"/>
        <sz val="11"/>
        <rFont val="FreeSans"/>
        <family val="2"/>
      </rPr>
      <t xml:space="preserve">المتبقي </t>
    </r>
    <r>
      <rPr>
        <b val="true"/>
        <sz val="11"/>
        <rFont val="Tajawal"/>
        <family val="0"/>
        <charset val="1"/>
      </rPr>
      <t xml:space="preserve">(</t>
    </r>
    <r>
      <rPr>
        <b val="true"/>
        <sz val="11"/>
        <rFont val="FreeSans"/>
        <family val="2"/>
      </rPr>
      <t xml:space="preserve">ريال</t>
    </r>
    <r>
      <rPr>
        <b val="true"/>
        <sz val="11"/>
        <rFont val="Tajawal"/>
        <family val="0"/>
        <charset val="1"/>
      </rPr>
      <t xml:space="preserve">)</t>
    </r>
  </si>
  <si>
    <t xml:space="preserve">عدد الجهات</t>
  </si>
  <si>
    <t xml:space="preserve">أُرسل</t>
  </si>
  <si>
    <t xml:space="preserve">ردّ</t>
  </si>
  <si>
    <t xml:space="preserve">اجتماع</t>
  </si>
  <si>
    <r>
      <rPr>
        <b val="true"/>
        <sz val="11"/>
        <rFont val="FreeSans"/>
        <family val="2"/>
      </rPr>
      <t xml:space="preserve">حُسم </t>
    </r>
    <r>
      <rPr>
        <b val="true"/>
        <sz val="11"/>
        <rFont val="Tajawal"/>
        <family val="0"/>
        <charset val="1"/>
      </rPr>
      <t xml:space="preserve">- </t>
    </r>
    <r>
      <rPr>
        <b val="true"/>
        <sz val="11"/>
        <rFont val="FreeSans"/>
        <family val="2"/>
      </rPr>
      <t xml:space="preserve">ملتزم</t>
    </r>
  </si>
  <si>
    <t xml:space="preserve">اعتذار</t>
  </si>
  <si>
    <r>
      <rPr>
        <b val="true"/>
        <sz val="11"/>
        <rFont val="FreeSans"/>
        <family val="2"/>
      </rPr>
      <t xml:space="preserve">إجمالي المتوقع </t>
    </r>
    <r>
      <rPr>
        <b val="true"/>
        <sz val="11"/>
        <rFont val="Tajawal"/>
        <family val="0"/>
        <charset val="1"/>
      </rPr>
      <t xml:space="preserve">(</t>
    </r>
    <r>
      <rPr>
        <b val="true"/>
        <sz val="11"/>
        <rFont val="FreeSans"/>
        <family val="2"/>
      </rPr>
      <t xml:space="preserve">ريال</t>
    </r>
    <r>
      <rPr>
        <b val="true"/>
        <sz val="11"/>
        <rFont val="Tajawal"/>
        <family val="0"/>
        <charset val="1"/>
      </rPr>
      <t xml:space="preserve">)</t>
    </r>
  </si>
  <si>
    <r>
      <rPr>
        <b val="true"/>
        <sz val="11"/>
        <rFont val="FreeSans"/>
        <family val="2"/>
      </rPr>
      <t xml:space="preserve">إجمالي المؤكد </t>
    </r>
    <r>
      <rPr>
        <b val="true"/>
        <sz val="11"/>
        <rFont val="Tajawal"/>
        <family val="0"/>
        <charset val="1"/>
      </rPr>
      <t xml:space="preserve">(</t>
    </r>
    <r>
      <rPr>
        <b val="true"/>
        <sz val="11"/>
        <rFont val="FreeSans"/>
        <family val="2"/>
      </rPr>
      <t xml:space="preserve">ريال</t>
    </r>
    <r>
      <rPr>
        <b val="true"/>
        <sz val="11"/>
        <rFont val="Tajawal"/>
        <family val="0"/>
        <charset val="1"/>
      </rPr>
      <t xml:space="preserve">)</t>
    </r>
  </si>
  <si>
    <r>
      <rPr>
        <b val="true"/>
        <sz val="11"/>
        <rFont val="FreeSans"/>
        <family val="2"/>
      </rPr>
      <t xml:space="preserve">المتبقي بعد المؤكد </t>
    </r>
    <r>
      <rPr>
        <b val="true"/>
        <sz val="11"/>
        <rFont val="Tajawal"/>
        <family val="0"/>
        <charset val="1"/>
      </rPr>
      <t xml:space="preserve">(</t>
    </r>
    <r>
      <rPr>
        <b val="true"/>
        <sz val="11"/>
        <rFont val="FreeSans"/>
        <family val="2"/>
      </rPr>
      <t xml:space="preserve">ريال</t>
    </r>
    <r>
      <rPr>
        <b val="true"/>
        <sz val="11"/>
        <rFont val="Tajawal"/>
        <family val="0"/>
        <charset val="1"/>
      </rPr>
      <t xml:space="preserve">)</t>
    </r>
  </si>
  <si>
    <t xml:space="preserve">نسبة تغطية المتبقي بالمؤكد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</si>
</sst>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m/dd"/>
    <numFmt numFmtId="166" formatCode="#,##0"/>
    <numFmt numFmtId="167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FreeSans"/>
      <family val="2"/>
    </font>
    <font>
      <b val="true"/>
      <sz val="11"/>
      <color rgb="FFFFFFFF"/>
      <name val="Tajawal"/>
      <family val="0"/>
      <charset val="1"/>
    </font>
    <font>
      <sz val="10"/>
      <name val="Tajawal"/>
      <family val="0"/>
      <charset val="1"/>
    </font>
    <font>
      <sz val="10"/>
      <name val="FreeSans"/>
      <family val="2"/>
    </font>
    <font>
      <b val="true"/>
      <sz val="11"/>
      <name val="FreeSans"/>
      <family val="2"/>
    </font>
    <font>
      <b val="true"/>
      <sz val="11"/>
      <name val="Tajaw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F5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7E3EA"/>
      </left>
      <right style="thin">
        <color rgb="FFD7E3EA"/>
      </right>
      <top style="thin">
        <color rgb="FFD7E3EA"/>
      </top>
      <bottom style="thin">
        <color rgb="FFD7E3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73F5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3F3"/>
          <bgColor rgb="FF000000"/>
        </patternFill>
      </fill>
    </dxf>
    <dxf>
      <fill>
        <patternFill>
          <bgColor rgb="FFF3F3F3"/>
        </patternFill>
      </fill>
    </dxf>
    <dxf>
      <fill>
        <patternFill>
          <bgColor rgb="FFFFF4CE"/>
        </patternFill>
      </fill>
    </dxf>
    <dxf>
      <fill>
        <patternFill>
          <bgColor rgb="FFDDEFF7"/>
        </patternFill>
      </fill>
    </dxf>
    <dxf>
      <fill>
        <patternFill>
          <bgColor rgb="FFD3E8FA"/>
        </patternFill>
      </fill>
    </dxf>
    <dxf>
      <fill>
        <patternFill>
          <bgColor rgb="FFCFEBD9"/>
        </patternFill>
      </fill>
    </dxf>
    <dxf>
      <fill>
        <patternFill>
          <bgColor rgb="FFF6D5D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E"/>
      <rgbColor rgb="FFDDEFF7"/>
      <rgbColor rgb="FF660066"/>
      <rgbColor rgb="FFFF8080"/>
      <rgbColor rgb="FF0066CC"/>
      <rgbColor rgb="FFD7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3E8FA"/>
      <rgbColor rgb="FFCFEBD9"/>
      <rgbColor rgb="FFF3F3F3"/>
      <rgbColor rgb="FF99CCFF"/>
      <rgbColor rgb="FFFF99CC"/>
      <rgbColor rgb="FFCC99FF"/>
      <rgbColor rgb="FFF6D5D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F5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4" min="4" style="0" width="30"/>
    <col collapsed="false" customWidth="true" hidden="false" outlineLevel="0" max="5" min="5" style="0" width="38"/>
    <col collapsed="false" customWidth="true" hidden="false" outlineLevel="0" max="7" min="6" style="0" width="14"/>
    <col collapsed="false" customWidth="true" hidden="false" outlineLevel="0" max="10" min="8" style="0" width="16"/>
    <col collapsed="false" customWidth="true" hidden="false" outlineLevel="0" max="12" min="11" style="0" width="14"/>
    <col collapsed="false" customWidth="true" hidden="false" outlineLevel="0" max="13" min="13" style="0" width="18"/>
    <col collapsed="false" customWidth="true" hidden="false" outlineLevel="0" max="14" min="14" style="0" width="34"/>
  </cols>
  <sheetData>
    <row r="1" customFormat="false" ht="33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" hidden="false" customHeight="false" outlineLevel="0" collapsed="false">
      <c r="A2" s="2" t="n">
        <v>1</v>
      </c>
      <c r="B2" s="3" t="s">
        <v>14</v>
      </c>
      <c r="C2" s="3" t="s">
        <v>15</v>
      </c>
      <c r="D2" s="3" t="s">
        <v>16</v>
      </c>
      <c r="E2" s="2" t="s">
        <v>17</v>
      </c>
      <c r="F2" s="4"/>
      <c r="G2" s="3" t="s">
        <v>18</v>
      </c>
      <c r="H2" s="5" t="n">
        <v>93692</v>
      </c>
      <c r="I2" s="5"/>
      <c r="J2" s="5"/>
      <c r="K2" s="4"/>
      <c r="L2" s="4"/>
      <c r="M2" s="2"/>
      <c r="N2" s="2"/>
    </row>
    <row r="3" customFormat="false" ht="15" hidden="false" customHeight="false" outlineLevel="0" collapsed="false">
      <c r="A3" s="2" t="n">
        <v>2</v>
      </c>
      <c r="B3" s="3" t="s">
        <v>19</v>
      </c>
      <c r="C3" s="3" t="s">
        <v>15</v>
      </c>
      <c r="D3" s="3" t="s">
        <v>20</v>
      </c>
      <c r="E3" s="2" t="s">
        <v>21</v>
      </c>
      <c r="F3" s="4"/>
      <c r="G3" s="3" t="s">
        <v>18</v>
      </c>
      <c r="H3" s="5" t="n">
        <v>93692</v>
      </c>
      <c r="I3" s="5"/>
      <c r="J3" s="5"/>
      <c r="K3" s="4"/>
      <c r="L3" s="4"/>
      <c r="M3" s="2"/>
      <c r="N3" s="2"/>
    </row>
    <row r="4" customFormat="false" ht="15" hidden="false" customHeight="false" outlineLevel="0" collapsed="false">
      <c r="A4" s="2" t="n">
        <v>3</v>
      </c>
      <c r="B4" s="3" t="s">
        <v>22</v>
      </c>
      <c r="C4" s="3" t="s">
        <v>15</v>
      </c>
      <c r="D4" s="3" t="s">
        <v>20</v>
      </c>
      <c r="E4" s="2" t="s">
        <v>23</v>
      </c>
      <c r="F4" s="4"/>
      <c r="G4" s="3" t="s">
        <v>18</v>
      </c>
      <c r="H4" s="5" t="n">
        <v>93692</v>
      </c>
      <c r="I4" s="5"/>
      <c r="J4" s="5"/>
      <c r="K4" s="4"/>
      <c r="L4" s="4"/>
      <c r="M4" s="2"/>
      <c r="N4" s="2"/>
    </row>
    <row r="5" customFormat="false" ht="25.35" hidden="false" customHeight="false" outlineLevel="0" collapsed="false">
      <c r="A5" s="2" t="n">
        <v>4</v>
      </c>
      <c r="B5" s="3" t="s">
        <v>24</v>
      </c>
      <c r="C5" s="3" t="s">
        <v>15</v>
      </c>
      <c r="D5" s="3" t="s">
        <v>20</v>
      </c>
      <c r="E5" s="2" t="s">
        <v>25</v>
      </c>
      <c r="F5" s="4"/>
      <c r="G5" s="3" t="s">
        <v>18</v>
      </c>
      <c r="H5" s="5" t="n">
        <v>93692</v>
      </c>
      <c r="I5" s="5"/>
      <c r="J5" s="5"/>
      <c r="K5" s="4"/>
      <c r="L5" s="4"/>
      <c r="M5" s="2"/>
      <c r="N5" s="2"/>
    </row>
    <row r="6" customFormat="false" ht="15" hidden="false" customHeight="false" outlineLevel="0" collapsed="false">
      <c r="A6" s="2" t="n">
        <v>5</v>
      </c>
      <c r="B6" s="3" t="s">
        <v>26</v>
      </c>
      <c r="C6" s="3" t="s">
        <v>15</v>
      </c>
      <c r="D6" s="3" t="s">
        <v>20</v>
      </c>
      <c r="E6" s="2" t="s">
        <v>27</v>
      </c>
      <c r="F6" s="4"/>
      <c r="G6" s="3" t="s">
        <v>18</v>
      </c>
      <c r="H6" s="5" t="n">
        <v>93692</v>
      </c>
      <c r="I6" s="5"/>
      <c r="J6" s="5"/>
      <c r="K6" s="4"/>
      <c r="L6" s="4"/>
      <c r="M6" s="2"/>
      <c r="N6" s="2"/>
    </row>
    <row r="7" customFormat="false" ht="15" hidden="false" customHeight="false" outlineLevel="0" collapsed="false">
      <c r="A7" s="2" t="n">
        <v>6</v>
      </c>
      <c r="B7" s="3" t="s">
        <v>28</v>
      </c>
      <c r="C7" s="3" t="s">
        <v>15</v>
      </c>
      <c r="D7" s="3" t="s">
        <v>29</v>
      </c>
      <c r="E7" s="2" t="s">
        <v>30</v>
      </c>
      <c r="F7" s="4"/>
      <c r="G7" s="3" t="s">
        <v>18</v>
      </c>
      <c r="H7" s="5" t="n">
        <v>93692</v>
      </c>
      <c r="I7" s="5"/>
      <c r="J7" s="5"/>
      <c r="K7" s="4"/>
      <c r="L7" s="4"/>
      <c r="M7" s="2"/>
      <c r="N7" s="2"/>
    </row>
    <row r="8" customFormat="false" ht="15" hidden="false" customHeight="false" outlineLevel="0" collapsed="false">
      <c r="A8" s="2" t="n">
        <v>7</v>
      </c>
      <c r="B8" s="3" t="s">
        <v>31</v>
      </c>
      <c r="C8" s="3" t="s">
        <v>15</v>
      </c>
      <c r="D8" s="3" t="s">
        <v>32</v>
      </c>
      <c r="E8" s="2" t="s">
        <v>33</v>
      </c>
      <c r="F8" s="4"/>
      <c r="G8" s="3" t="s">
        <v>18</v>
      </c>
      <c r="H8" s="5" t="n">
        <v>93692</v>
      </c>
      <c r="I8" s="5"/>
      <c r="J8" s="5"/>
      <c r="K8" s="4"/>
      <c r="L8" s="4"/>
      <c r="M8" s="2"/>
      <c r="N8" s="2"/>
    </row>
    <row r="9" customFormat="false" ht="15" hidden="false" customHeight="false" outlineLevel="0" collapsed="false">
      <c r="A9" s="2" t="n">
        <v>8</v>
      </c>
      <c r="B9" s="3" t="s">
        <v>34</v>
      </c>
      <c r="C9" s="3" t="s">
        <v>15</v>
      </c>
      <c r="D9" s="3" t="s">
        <v>35</v>
      </c>
      <c r="E9" s="2" t="s">
        <v>36</v>
      </c>
      <c r="F9" s="4"/>
      <c r="G9" s="3" t="s">
        <v>18</v>
      </c>
      <c r="H9" s="5" t="n">
        <v>93692</v>
      </c>
      <c r="I9" s="5"/>
      <c r="J9" s="5"/>
      <c r="K9" s="4"/>
      <c r="L9" s="4"/>
      <c r="M9" s="2"/>
      <c r="N9" s="2"/>
    </row>
    <row r="10" customFormat="false" ht="20.85" hidden="false" customHeight="false" outlineLevel="0" collapsed="false">
      <c r="A10" s="2" t="n">
        <v>9</v>
      </c>
      <c r="B10" s="3" t="s">
        <v>37</v>
      </c>
      <c r="C10" s="3" t="s">
        <v>38</v>
      </c>
      <c r="D10" s="3" t="s">
        <v>29</v>
      </c>
      <c r="E10" s="3" t="s">
        <v>39</v>
      </c>
      <c r="F10" s="4"/>
      <c r="G10" s="3" t="s">
        <v>18</v>
      </c>
      <c r="H10" s="5" t="n">
        <v>3000</v>
      </c>
      <c r="I10" s="5"/>
      <c r="J10" s="5"/>
      <c r="K10" s="4"/>
      <c r="L10" s="4"/>
      <c r="M10" s="2"/>
      <c r="N10" s="2"/>
    </row>
    <row r="11" customFormat="false" ht="25.35" hidden="false" customHeight="false" outlineLevel="0" collapsed="false">
      <c r="A11" s="2" t="n">
        <v>10</v>
      </c>
      <c r="B11" s="3" t="s">
        <v>40</v>
      </c>
      <c r="C11" s="3" t="s">
        <v>38</v>
      </c>
      <c r="D11" s="3" t="s">
        <v>20</v>
      </c>
      <c r="E11" s="2" t="s">
        <v>41</v>
      </c>
      <c r="F11" s="4"/>
      <c r="G11" s="3" t="s">
        <v>18</v>
      </c>
      <c r="H11" s="5" t="n">
        <v>3000</v>
      </c>
      <c r="I11" s="5"/>
      <c r="J11" s="5"/>
      <c r="K11" s="4"/>
      <c r="L11" s="4"/>
      <c r="M11" s="2"/>
      <c r="N11" s="2"/>
    </row>
    <row r="12" customFormat="false" ht="15" hidden="false" customHeight="false" outlineLevel="0" collapsed="false">
      <c r="A12" s="2" t="n">
        <v>11</v>
      </c>
      <c r="B12" s="3" t="s">
        <v>42</v>
      </c>
      <c r="C12" s="3" t="s">
        <v>38</v>
      </c>
      <c r="D12" s="3" t="s">
        <v>20</v>
      </c>
      <c r="E12" s="2" t="s">
        <v>43</v>
      </c>
      <c r="F12" s="4"/>
      <c r="G12" s="3" t="s">
        <v>18</v>
      </c>
      <c r="H12" s="5" t="n">
        <v>3000</v>
      </c>
      <c r="I12" s="5"/>
      <c r="J12" s="5"/>
      <c r="K12" s="4"/>
      <c r="L12" s="4"/>
      <c r="M12" s="2"/>
      <c r="N12" s="2"/>
    </row>
    <row r="13" customFormat="false" ht="15" hidden="false" customHeight="false" outlineLevel="0" collapsed="false">
      <c r="A13" s="2" t="n">
        <v>12</v>
      </c>
      <c r="B13" s="3" t="s">
        <v>44</v>
      </c>
      <c r="C13" s="3" t="s">
        <v>38</v>
      </c>
      <c r="D13" s="3" t="s">
        <v>20</v>
      </c>
      <c r="E13" s="2" t="s">
        <v>23</v>
      </c>
      <c r="F13" s="4"/>
      <c r="G13" s="3" t="s">
        <v>18</v>
      </c>
      <c r="H13" s="5" t="n">
        <v>3000</v>
      </c>
      <c r="I13" s="5"/>
      <c r="J13" s="5"/>
      <c r="K13" s="4"/>
      <c r="L13" s="4"/>
      <c r="M13" s="2"/>
      <c r="N13" s="2"/>
    </row>
    <row r="14" customFormat="false" ht="15" hidden="false" customHeight="false" outlineLevel="0" collapsed="false">
      <c r="A14" s="2" t="n">
        <v>13</v>
      </c>
      <c r="B14" s="3" t="s">
        <v>45</v>
      </c>
      <c r="C14" s="3" t="s">
        <v>38</v>
      </c>
      <c r="D14" s="3" t="s">
        <v>29</v>
      </c>
      <c r="E14" s="2" t="s">
        <v>23</v>
      </c>
      <c r="F14" s="4"/>
      <c r="G14" s="3" t="s">
        <v>18</v>
      </c>
      <c r="H14" s="5" t="n">
        <v>3000</v>
      </c>
      <c r="I14" s="5"/>
      <c r="J14" s="5"/>
      <c r="K14" s="4"/>
      <c r="L14" s="4"/>
      <c r="M14" s="2"/>
      <c r="N14" s="2"/>
    </row>
    <row r="15" customFormat="false" ht="15" hidden="false" customHeight="false" outlineLevel="0" collapsed="false">
      <c r="A15" s="2" t="n">
        <v>14</v>
      </c>
      <c r="B15" s="3" t="s">
        <v>46</v>
      </c>
      <c r="C15" s="3" t="s">
        <v>38</v>
      </c>
      <c r="D15" s="3" t="s">
        <v>47</v>
      </c>
      <c r="E15" s="2" t="s">
        <v>48</v>
      </c>
      <c r="F15" s="4"/>
      <c r="G15" s="3" t="s">
        <v>18</v>
      </c>
      <c r="H15" s="5" t="n">
        <v>3000</v>
      </c>
      <c r="I15" s="5"/>
      <c r="J15" s="5"/>
      <c r="K15" s="4"/>
      <c r="L15" s="4"/>
      <c r="M15" s="2"/>
      <c r="N15" s="2"/>
    </row>
    <row r="16" customFormat="false" ht="20.85" hidden="false" customHeight="false" outlineLevel="0" collapsed="false">
      <c r="A16" s="2" t="n">
        <v>15</v>
      </c>
      <c r="B16" s="3" t="s">
        <v>49</v>
      </c>
      <c r="C16" s="3" t="s">
        <v>50</v>
      </c>
      <c r="D16" s="3" t="s">
        <v>51</v>
      </c>
      <c r="E16" s="2" t="s">
        <v>52</v>
      </c>
      <c r="F16" s="4"/>
      <c r="G16" s="3" t="s">
        <v>18</v>
      </c>
      <c r="H16" s="5"/>
      <c r="I16" s="5"/>
      <c r="J16" s="5"/>
      <c r="K16" s="4"/>
      <c r="L16" s="4"/>
      <c r="M16" s="2"/>
      <c r="N16" s="2"/>
    </row>
    <row r="17" customFormat="false" ht="25.35" hidden="false" customHeight="false" outlineLevel="0" collapsed="false">
      <c r="A17" s="2" t="n">
        <v>16</v>
      </c>
      <c r="B17" s="3" t="s">
        <v>53</v>
      </c>
      <c r="C17" s="3" t="s">
        <v>50</v>
      </c>
      <c r="D17" s="3" t="s">
        <v>54</v>
      </c>
      <c r="E17" s="2" t="s">
        <v>55</v>
      </c>
      <c r="F17" s="4"/>
      <c r="G17" s="3" t="s">
        <v>18</v>
      </c>
      <c r="H17" s="5"/>
      <c r="I17" s="5"/>
      <c r="J17" s="5"/>
      <c r="K17" s="4"/>
      <c r="L17" s="4"/>
      <c r="M17" s="2"/>
      <c r="N17" s="2"/>
    </row>
    <row r="18" customFormat="false" ht="15" hidden="false" customHeight="false" outlineLevel="0" collapsed="false">
      <c r="A18" s="2" t="n">
        <v>17</v>
      </c>
      <c r="B18" s="3" t="s">
        <v>56</v>
      </c>
      <c r="C18" s="3" t="s">
        <v>50</v>
      </c>
      <c r="D18" s="3" t="s">
        <v>57</v>
      </c>
      <c r="E18" s="2" t="s">
        <v>58</v>
      </c>
      <c r="F18" s="4"/>
      <c r="G18" s="3" t="s">
        <v>18</v>
      </c>
      <c r="H18" s="5"/>
      <c r="I18" s="5"/>
      <c r="J18" s="5"/>
      <c r="K18" s="4"/>
      <c r="L18" s="4"/>
      <c r="M18" s="2"/>
      <c r="N18" s="2"/>
    </row>
    <row r="19" customFormat="false" ht="15" hidden="false" customHeight="false" outlineLevel="0" collapsed="false">
      <c r="A19" s="2" t="n">
        <v>18</v>
      </c>
      <c r="B19" s="3" t="s">
        <v>59</v>
      </c>
      <c r="C19" s="3" t="s">
        <v>50</v>
      </c>
      <c r="D19" s="3" t="s">
        <v>60</v>
      </c>
      <c r="E19" s="2" t="s">
        <v>61</v>
      </c>
      <c r="F19" s="4"/>
      <c r="G19" s="3" t="s">
        <v>18</v>
      </c>
      <c r="H19" s="5"/>
      <c r="I19" s="5"/>
      <c r="J19" s="5"/>
      <c r="K19" s="4"/>
      <c r="L19" s="4"/>
      <c r="M19" s="2"/>
      <c r="N19" s="2"/>
    </row>
  </sheetData>
  <autoFilter ref="A1:N19"/>
  <conditionalFormatting sqref="G2:G19">
    <cfRule type="expression" priority="2" aboveAverage="0" equalAverage="0" bottom="0" percent="0" rank="0" text="" dxfId="4">
      <formula>$G2="لم يُرسل"</formula>
    </cfRule>
    <cfRule type="expression" priority="3" aboveAverage="0" equalAverage="0" bottom="0" percent="0" rank="0" text="" dxfId="5">
      <formula>$G2="أُرسل"</formula>
    </cfRule>
    <cfRule type="expression" priority="4" aboveAverage="0" equalAverage="0" bottom="0" percent="0" rank="0" text="" dxfId="6">
      <formula>$G2="ردّ"</formula>
    </cfRule>
    <cfRule type="expression" priority="5" aboveAverage="0" equalAverage="0" bottom="0" percent="0" rank="0" text="" dxfId="7">
      <formula>$G2="اجتماع"</formula>
    </cfRule>
    <cfRule type="expression" priority="6" aboveAverage="0" equalAverage="0" bottom="0" percent="0" rank="0" text="" dxfId="8">
      <formula>$G2="حُسم - ملتزم"</formula>
    </cfRule>
    <cfRule type="expression" priority="7" aboveAverage="0" equalAverage="0" bottom="0" percent="0" rank="0" text="" dxfId="9">
      <formula>$G2="اعتذار"</formula>
    </cfRule>
  </conditionalFormatting>
  <dataValidations count="1">
    <dataValidation allowBlank="false" errorStyle="stop" operator="between" showDropDown="false" showErrorMessage="false" showInputMessage="false" sqref="G2:G19" type="list">
      <formula1>"لم يُرسل,أُرسل,ردّ,اجتماع,حُسم - ملتزم,اعتذار"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</cols>
  <sheetData>
    <row r="1" customFormat="false" ht="15" hidden="false" customHeight="false" outlineLevel="0" collapsed="false">
      <c r="A1" s="6" t="s">
        <v>62</v>
      </c>
      <c r="B1" s="7" t="n">
        <v>5931045</v>
      </c>
    </row>
    <row r="2" customFormat="false" ht="15" hidden="false" customHeight="false" outlineLevel="0" collapsed="false">
      <c r="A2" s="6" t="s">
        <v>63</v>
      </c>
      <c r="B2" s="7" t="n">
        <v>4994125</v>
      </c>
    </row>
    <row r="3" customFormat="false" ht="15" hidden="false" customHeight="false" outlineLevel="0" collapsed="false">
      <c r="A3" s="6" t="s">
        <v>64</v>
      </c>
      <c r="B3" s="7" t="n">
        <f aca="false">B1-B2</f>
        <v>936920</v>
      </c>
    </row>
    <row r="4" customFormat="false" ht="15" hidden="false" customHeight="false" outlineLevel="0" collapsed="false">
      <c r="A4" s="6"/>
      <c r="B4" s="7"/>
    </row>
    <row r="5" customFormat="false" ht="15" hidden="false" customHeight="false" outlineLevel="0" collapsed="false">
      <c r="A5" s="6" t="s">
        <v>65</v>
      </c>
      <c r="B5" s="7" t="n">
        <f aca="false">COUNTA(المتابعة!B2:B19)</f>
        <v>18</v>
      </c>
    </row>
    <row r="6" customFormat="false" ht="15" hidden="false" customHeight="false" outlineLevel="0" collapsed="false">
      <c r="A6" s="6" t="s">
        <v>18</v>
      </c>
      <c r="B6" s="7" t="n">
        <f aca="false">COUNTIF(المتابعة!G2:G19,"لم يُرسل")</f>
        <v>18</v>
      </c>
    </row>
    <row r="7" customFormat="false" ht="15" hidden="false" customHeight="false" outlineLevel="0" collapsed="false">
      <c r="A7" s="6" t="s">
        <v>66</v>
      </c>
      <c r="B7" s="7" t="n">
        <f aca="false">COUNTIF(المتابعة!G2:G19,"أُرسل")</f>
        <v>0</v>
      </c>
    </row>
    <row r="8" customFormat="false" ht="15" hidden="false" customHeight="false" outlineLevel="0" collapsed="false">
      <c r="A8" s="6" t="s">
        <v>67</v>
      </c>
      <c r="B8" s="7" t="n">
        <f aca="false">COUNTIF(المتابعة!G2:G19,"ردّ")</f>
        <v>0</v>
      </c>
    </row>
    <row r="9" customFormat="false" ht="15" hidden="false" customHeight="false" outlineLevel="0" collapsed="false">
      <c r="A9" s="6" t="s">
        <v>68</v>
      </c>
      <c r="B9" s="7" t="n">
        <f aca="false">COUNTIF(المتابعة!G2:G19,"اجتماع")</f>
        <v>0</v>
      </c>
    </row>
    <row r="10" customFormat="false" ht="15" hidden="false" customHeight="false" outlineLevel="0" collapsed="false">
      <c r="A10" s="6" t="s">
        <v>69</v>
      </c>
      <c r="B10" s="7" t="n">
        <f aca="false">COUNTIF(المتابعة!G2:G19,"حُسم - ملتزم")</f>
        <v>0</v>
      </c>
    </row>
    <row r="11" customFormat="false" ht="15" hidden="false" customHeight="false" outlineLevel="0" collapsed="false">
      <c r="A11" s="6" t="s">
        <v>70</v>
      </c>
      <c r="B11" s="7" t="n">
        <f aca="false">COUNTIF(المتابعة!G2:G19,"اعتذار")</f>
        <v>0</v>
      </c>
    </row>
    <row r="12" customFormat="false" ht="15" hidden="false" customHeight="false" outlineLevel="0" collapsed="false">
      <c r="A12" s="6"/>
      <c r="B12" s="7"/>
    </row>
    <row r="13" customFormat="false" ht="15" hidden="false" customHeight="false" outlineLevel="0" collapsed="false">
      <c r="A13" s="6" t="s">
        <v>71</v>
      </c>
      <c r="B13" s="7" t="n">
        <f aca="false">SUM(المتابعة!I2:I19)</f>
        <v>0</v>
      </c>
    </row>
    <row r="14" customFormat="false" ht="15" hidden="false" customHeight="false" outlineLevel="0" collapsed="false">
      <c r="A14" s="6" t="s">
        <v>72</v>
      </c>
      <c r="B14" s="7" t="n">
        <f aca="false">SUM(المتابعة!J2:J19)</f>
        <v>0</v>
      </c>
    </row>
    <row r="15" customFormat="false" ht="15" hidden="false" customHeight="false" outlineLevel="0" collapsed="false">
      <c r="A15" s="6" t="s">
        <v>73</v>
      </c>
      <c r="B15" s="7" t="n">
        <f aca="false">B3-B14</f>
        <v>936920</v>
      </c>
    </row>
    <row r="16" customFormat="false" ht="15" hidden="false" customHeight="false" outlineLevel="0" collapsed="false">
      <c r="A16" s="6" t="s">
        <v>74</v>
      </c>
      <c r="B16" s="8" t="n">
        <f aca="false">IF(B3=0,0,B14/B3)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2026-10-21T07:32:32Z</dcterms:created>
  <dc:creator>openpyxl</dc:creator>
  <dc:description/>
  <dc:language>en-US</dc:language>
  <cp:lastModifiedBy/>
  <dcterms:modified xsi:type="dcterms:W3CDTF">2026-10-21T07:32:32Z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